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dos do teste" sheetId="1" state="visible" r:id="rId1"/>
    <sheet xmlns:r="http://schemas.openxmlformats.org/officeDocument/2006/relationships" name="Bombeamento" sheetId="2" state="visible" r:id="rId2"/>
    <sheet xmlns:r="http://schemas.openxmlformats.org/officeDocument/2006/relationships" name="Recuperação" sheetId="3" state="visible" r:id="rId3"/>
    <sheet xmlns:r="http://schemas.openxmlformats.org/officeDocument/2006/relationships" name="Resultados" sheetId="4" state="visible" r:id="rId4"/>
    <sheet xmlns:r="http://schemas.openxmlformats.org/officeDocument/2006/relationships" name="Folha de camp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5">
    <font>
      <name val="Calibri"/>
      <family val="2"/>
      <color theme="1"/>
      <sz val="11"/>
      <scheme val="minor"/>
    </font>
    <font>
      <b val="1"/>
      <color rgb="003A3FB8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3A3FB8"/>
      </patternFill>
    </fill>
    <fill>
      <patternFill patternType="solid">
        <fgColor rgb="00FFF8DC"/>
      </patternFill>
    </fill>
    <fill>
      <patternFill patternType="solid">
        <fgColor rgb="00ECEEFF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3" borderId="1" pivotButton="0" quotePrefix="0" xfId="0"/>
    <xf numFmtId="2" fontId="0" fillId="0" borderId="1" pivotButton="0" quotePrefix="0" xfId="0"/>
    <xf numFmtId="0" fontId="4" fillId="0" borderId="0" pivotButton="0" quotePrefix="0" xfId="0"/>
    <xf numFmtId="2" fontId="0" fillId="0" borderId="0" pivotButton="0" quotePrefix="0" xfId="0"/>
    <xf numFmtId="9" fontId="0" fillId="0" borderId="1" pivotButton="0" quotePrefix="0" xfId="0"/>
    <xf numFmtId="2" fontId="4" fillId="4" borderId="1" pivotButton="0" quotePrefix="0" xfId="0"/>
    <xf numFmtId="164" fontId="4" fillId="4" borderId="1" pivotButton="0" quotePrefix="0" xfId="0"/>
    <xf numFmtId="165" fontId="4" fillId="4" borderId="1" pivotButton="0" quotePrefix="0" xfId="0"/>
    <xf numFmtId="9" fontId="4" fillId="4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Rebaixamento × tempo</a:t>
            </a:r>
          </a:p>
        </rich>
      </tx>
    </title>
    <plotArea>
      <scatterChart>
        <ser>
          <idx val="0"/>
          <order val="0"/>
          <tx>
            <v>s</v>
          </tx>
          <spPr>
            <a:ln xmlns:a="http://schemas.openxmlformats.org/drawingml/2006/main">
              <a:prstDash val="solid"/>
            </a:ln>
          </spPr>
          <marker>
            <symbol val="circle"/>
            <spPr>
              <a:ln xmlns:a="http://schemas.openxmlformats.org/drawingml/2006/main">
                <a:prstDash val="solid"/>
              </a:ln>
            </spPr>
          </marker>
          <xVal>
            <numRef>
              <f>'Bombeamento'!$A$6:$A$41</f>
            </numRef>
          </xVal>
          <yVal>
            <numRef>
              <f>'Bombeamento'!$G$6:$G$41</f>
            </numRef>
          </yVal>
        </ser>
        <axId val="10"/>
        <axId val="20"/>
      </scatterChart>
      <valAx>
        <axId val="10"/>
        <scaling>
          <logBase val="10"/>
          <orientation val="minMax"/>
          <min val="1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Tempo (min, escala log)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axMin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Rebaixamento (m)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2" customWidth="1" min="1" max="1"/>
    <col width="30" customWidth="1" min="2" max="2"/>
    <col width="30" customWidth="1" min="3" max="3"/>
  </cols>
  <sheetData>
    <row r="1">
      <c r="A1" s="1" t="inlineStr">
        <is>
          <t>Teste de bombeamento: dados do poço e do teste</t>
        </is>
      </c>
    </row>
    <row r="2">
      <c r="A2" s="2" t="inlineStr">
        <is>
          <t>Modelo gratuito: sispocos.com/planilha-de-teste-de-bombeamento/. Células amarelas = preencher.</t>
        </is>
      </c>
    </row>
    <row r="4" ht="32" customHeight="1">
      <c r="A4" s="3" t="inlineStr">
        <is>
          <t>Campo</t>
        </is>
      </c>
      <c r="B4" s="3" t="inlineStr">
        <is>
          <t>Valor</t>
        </is>
      </c>
      <c r="C4" s="3" t="inlineStr">
        <is>
          <t>Unidade / nota</t>
        </is>
      </c>
    </row>
    <row r="5">
      <c r="A5" s="4" t="inlineStr">
        <is>
          <t>Cliente</t>
        </is>
      </c>
      <c r="B5" s="5" t="inlineStr"/>
      <c r="C5" s="4" t="n"/>
    </row>
    <row r="6">
      <c r="A6" s="4" t="inlineStr">
        <is>
          <t>Poço / identificação</t>
        </is>
      </c>
      <c r="B6" s="5" t="inlineStr"/>
      <c r="C6" s="4" t="n"/>
    </row>
    <row r="7">
      <c r="A7" s="4" t="inlineStr">
        <is>
          <t>Município / UF</t>
        </is>
      </c>
      <c r="B7" s="5" t="inlineStr"/>
      <c r="C7" s="4" t="n"/>
    </row>
    <row r="8">
      <c r="A8" s="4" t="inlineStr">
        <is>
          <t>Coordenadas</t>
        </is>
      </c>
      <c r="B8" s="5" t="inlineStr"/>
      <c r="C8" s="4" t="n"/>
    </row>
    <row r="9">
      <c r="A9" s="4" t="inlineStr">
        <is>
          <t>Profundidade do poço (m)</t>
        </is>
      </c>
      <c r="B9" s="5" t="n"/>
      <c r="C9" s="4" t="n"/>
    </row>
    <row r="10">
      <c r="A10" s="4" t="inlineStr">
        <is>
          <t>Diâmetro do revestimento</t>
        </is>
      </c>
      <c r="B10" s="5" t="inlineStr"/>
      <c r="C10" s="4" t="n"/>
    </row>
    <row r="11">
      <c r="A11" s="4" t="inlineStr">
        <is>
          <t>Tipo de teste</t>
        </is>
      </c>
      <c r="B11" s="5" t="inlineStr">
        <is>
          <t>Vazão constante</t>
        </is>
      </c>
      <c r="C11" s="4" t="n"/>
    </row>
    <row r="12">
      <c r="A12" s="4" t="inlineStr">
        <is>
          <t>Data e hora de início</t>
        </is>
      </c>
      <c r="B12" s="5" t="inlineStr"/>
      <c r="C12" s="4" t="n"/>
    </row>
    <row r="13">
      <c r="A13" s="4" t="inlineStr">
        <is>
          <t>Nível estático - NE (m)</t>
        </is>
      </c>
      <c r="B13" s="5" t="n"/>
      <c r="C13" s="4" t="inlineStr">
        <is>
          <t>medido antes de ligar a bomba</t>
        </is>
      </c>
    </row>
    <row r="14">
      <c r="A14" s="4" t="inlineStr">
        <is>
          <t>Profundidade da bomba (m)</t>
        </is>
      </c>
      <c r="B14" s="5" t="n"/>
      <c r="C14" s="4" t="n"/>
    </row>
    <row r="15">
      <c r="A15" s="4" t="inlineStr">
        <is>
          <t>Vazão do teste - Q (m³/h)</t>
        </is>
      </c>
      <c r="B15" s="5" t="n"/>
      <c r="C15" s="4" t="inlineStr">
        <is>
          <t>mantenha a vazão constante</t>
        </is>
      </c>
    </row>
    <row r="16">
      <c r="A16" s="4" t="inlineStr">
        <is>
          <t>Como a vazão foi medida</t>
        </is>
      </c>
      <c r="B16" s="5" t="inlineStr"/>
      <c r="C16" s="4" t="n"/>
    </row>
    <row r="17">
      <c r="A17" s="4" t="inlineStr">
        <is>
          <t>Operador</t>
        </is>
      </c>
      <c r="B17" s="5" t="inlineStr"/>
      <c r="C17" s="4" t="n"/>
    </row>
    <row r="18">
      <c r="A18" s="4" t="inlineStr">
        <is>
          <t>Responsável técnico</t>
        </is>
      </c>
      <c r="B18" s="5" t="inlineStr"/>
      <c r="C18" s="4" t="n"/>
    </row>
    <row r="19">
      <c r="A19" s="4" t="inlineStr">
        <is>
          <t>Observações</t>
        </is>
      </c>
      <c r="B19" s="5" t="inlineStr"/>
      <c r="C19" s="4" t="n"/>
    </row>
  </sheetData>
  <mergeCells count="1">
    <mergeCell ref="A1:C1"/>
  </mergeCells>
  <dataValidations count="1">
    <dataValidation sqref="B11" showDropDown="0" showInputMessage="0" showErrorMessage="0" allowBlank="1" type="list">
      <formula1>"Vazão constante,Escalonado,Somente recuperação"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6" customWidth="1" min="3" max="3"/>
    <col width="16" customWidth="1" min="4" max="4"/>
    <col width="16" customWidth="1" min="5" max="5"/>
    <col width="34" customWidth="1" min="6" max="6"/>
    <col hidden="1" width="13" customWidth="1" min="7" max="7"/>
  </cols>
  <sheetData>
    <row r="1">
      <c r="A1" s="1" t="inlineStr">
        <is>
          <t>Leituras do bombeamento</t>
        </is>
      </c>
    </row>
    <row r="2">
      <c r="A2" s="2" t="inlineStr">
        <is>
          <t>Modelo gratuito: sispocos.com/planilha-de-teste-de-bombeamento/. Células amarelas = preencher.</t>
        </is>
      </c>
    </row>
    <row r="4" ht="32" customHeight="1">
      <c r="A4" s="3" t="inlineStr">
        <is>
          <t>Tempo desde o início (min)</t>
        </is>
      </c>
      <c r="B4" s="3" t="inlineStr">
        <is>
          <t>Hora da leitura</t>
        </is>
      </c>
      <c r="C4" s="3" t="inlineStr">
        <is>
          <t>Nível da água (m)</t>
        </is>
      </c>
      <c r="D4" s="3" t="inlineStr">
        <is>
          <t>Rebaixamento s (m)</t>
        </is>
      </c>
      <c r="E4" s="3" t="inlineStr">
        <is>
          <t>Vazão medida (m³/h)</t>
        </is>
      </c>
      <c r="F4" s="3" t="inlineStr">
        <is>
          <t>Observação</t>
        </is>
      </c>
      <c r="G4" t="inlineStr">
        <is>
          <t>s para o gráfico</t>
        </is>
      </c>
    </row>
    <row r="5">
      <c r="A5" s="4" t="n">
        <v>0</v>
      </c>
      <c r="B5" s="5" t="n"/>
      <c r="C5" s="5" t="n"/>
      <c r="D5" s="6">
        <f>IF(OR(C5="",'Dados do teste'!$B$13=""),"",C5-'Dados do teste'!$B$13)</f>
        <v/>
      </c>
      <c r="E5" s="5" t="n"/>
      <c r="F5" s="5" t="n"/>
      <c r="G5">
        <f>IF(OR(C5="",'Dados do teste'!$B$13=""),NA(),C5-'Dados do teste'!$B$13)</f>
        <v/>
      </c>
    </row>
    <row r="6">
      <c r="A6" s="4" t="n">
        <v>1</v>
      </c>
      <c r="B6" s="5" t="n"/>
      <c r="C6" s="5" t="n"/>
      <c r="D6" s="6">
        <f>IF(OR(C6="",'Dados do teste'!$B$13=""),"",C6-'Dados do teste'!$B$13)</f>
        <v/>
      </c>
      <c r="E6" s="5" t="n"/>
      <c r="F6" s="5" t="n"/>
      <c r="G6">
        <f>IF(OR(C6="",'Dados do teste'!$B$13=""),NA(),C6-'Dados do teste'!$B$13)</f>
        <v/>
      </c>
    </row>
    <row r="7">
      <c r="A7" s="4" t="n">
        <v>2</v>
      </c>
      <c r="B7" s="5" t="n"/>
      <c r="C7" s="5" t="n"/>
      <c r="D7" s="6">
        <f>IF(OR(C7="",'Dados do teste'!$B$13=""),"",C7-'Dados do teste'!$B$13)</f>
        <v/>
      </c>
      <c r="E7" s="5" t="n"/>
      <c r="F7" s="5" t="n"/>
      <c r="G7">
        <f>IF(OR(C7="",'Dados do teste'!$B$13=""),NA(),C7-'Dados do teste'!$B$13)</f>
        <v/>
      </c>
    </row>
    <row r="8">
      <c r="A8" s="4" t="n">
        <v>3</v>
      </c>
      <c r="B8" s="5" t="n"/>
      <c r="C8" s="5" t="n"/>
      <c r="D8" s="6">
        <f>IF(OR(C8="",'Dados do teste'!$B$13=""),"",C8-'Dados do teste'!$B$13)</f>
        <v/>
      </c>
      <c r="E8" s="5" t="n"/>
      <c r="F8" s="5" t="n"/>
      <c r="G8">
        <f>IF(OR(C8="",'Dados do teste'!$B$13=""),NA(),C8-'Dados do teste'!$B$13)</f>
        <v/>
      </c>
    </row>
    <row r="9">
      <c r="A9" s="4" t="n">
        <v>4</v>
      </c>
      <c r="B9" s="5" t="n"/>
      <c r="C9" s="5" t="n"/>
      <c r="D9" s="6">
        <f>IF(OR(C9="",'Dados do teste'!$B$13=""),"",C9-'Dados do teste'!$B$13)</f>
        <v/>
      </c>
      <c r="E9" s="5" t="n"/>
      <c r="F9" s="5" t="n"/>
      <c r="G9">
        <f>IF(OR(C9="",'Dados do teste'!$B$13=""),NA(),C9-'Dados do teste'!$B$13)</f>
        <v/>
      </c>
    </row>
    <row r="10">
      <c r="A10" s="4" t="n">
        <v>5</v>
      </c>
      <c r="B10" s="5" t="n"/>
      <c r="C10" s="5" t="n"/>
      <c r="D10" s="6">
        <f>IF(OR(C10="",'Dados do teste'!$B$13=""),"",C10-'Dados do teste'!$B$13)</f>
        <v/>
      </c>
      <c r="E10" s="5" t="n"/>
      <c r="F10" s="5" t="n"/>
      <c r="G10">
        <f>IF(OR(C10="",'Dados do teste'!$B$13=""),NA(),C10-'Dados do teste'!$B$13)</f>
        <v/>
      </c>
    </row>
    <row r="11">
      <c r="A11" s="4" t="n">
        <v>6</v>
      </c>
      <c r="B11" s="5" t="n"/>
      <c r="C11" s="5" t="n"/>
      <c r="D11" s="6">
        <f>IF(OR(C11="",'Dados do teste'!$B$13=""),"",C11-'Dados do teste'!$B$13)</f>
        <v/>
      </c>
      <c r="E11" s="5" t="n"/>
      <c r="F11" s="5" t="n"/>
      <c r="G11">
        <f>IF(OR(C11="",'Dados do teste'!$B$13=""),NA(),C11-'Dados do teste'!$B$13)</f>
        <v/>
      </c>
    </row>
    <row r="12">
      <c r="A12" s="4" t="n">
        <v>8</v>
      </c>
      <c r="B12" s="5" t="n"/>
      <c r="C12" s="5" t="n"/>
      <c r="D12" s="6">
        <f>IF(OR(C12="",'Dados do teste'!$B$13=""),"",C12-'Dados do teste'!$B$13)</f>
        <v/>
      </c>
      <c r="E12" s="5" t="n"/>
      <c r="F12" s="5" t="n"/>
      <c r="G12">
        <f>IF(OR(C12="",'Dados do teste'!$B$13=""),NA(),C12-'Dados do teste'!$B$13)</f>
        <v/>
      </c>
    </row>
    <row r="13">
      <c r="A13" s="4" t="n">
        <v>10</v>
      </c>
      <c r="B13" s="5" t="n"/>
      <c r="C13" s="5" t="n"/>
      <c r="D13" s="6">
        <f>IF(OR(C13="",'Dados do teste'!$B$13=""),"",C13-'Dados do teste'!$B$13)</f>
        <v/>
      </c>
      <c r="E13" s="5" t="n"/>
      <c r="F13" s="5" t="n"/>
      <c r="G13">
        <f>IF(OR(C13="",'Dados do teste'!$B$13=""),NA(),C13-'Dados do teste'!$B$13)</f>
        <v/>
      </c>
    </row>
    <row r="14">
      <c r="A14" s="4" t="n">
        <v>12</v>
      </c>
      <c r="B14" s="5" t="n"/>
      <c r="C14" s="5" t="n"/>
      <c r="D14" s="6">
        <f>IF(OR(C14="",'Dados do teste'!$B$13=""),"",C14-'Dados do teste'!$B$13)</f>
        <v/>
      </c>
      <c r="E14" s="5" t="n"/>
      <c r="F14" s="5" t="n"/>
      <c r="G14">
        <f>IF(OR(C14="",'Dados do teste'!$B$13=""),NA(),C14-'Dados do teste'!$B$13)</f>
        <v/>
      </c>
    </row>
    <row r="15">
      <c r="A15" s="4" t="n">
        <v>15</v>
      </c>
      <c r="B15" s="5" t="n"/>
      <c r="C15" s="5" t="n"/>
      <c r="D15" s="6">
        <f>IF(OR(C15="",'Dados do teste'!$B$13=""),"",C15-'Dados do teste'!$B$13)</f>
        <v/>
      </c>
      <c r="E15" s="5" t="n"/>
      <c r="F15" s="5" t="n"/>
      <c r="G15">
        <f>IF(OR(C15="",'Dados do teste'!$B$13=""),NA(),C15-'Dados do teste'!$B$13)</f>
        <v/>
      </c>
    </row>
    <row r="16">
      <c r="A16" s="4" t="n">
        <v>20</v>
      </c>
      <c r="B16" s="5" t="n"/>
      <c r="C16" s="5" t="n"/>
      <c r="D16" s="6">
        <f>IF(OR(C16="",'Dados do teste'!$B$13=""),"",C16-'Dados do teste'!$B$13)</f>
        <v/>
      </c>
      <c r="E16" s="5" t="n"/>
      <c r="F16" s="5" t="n"/>
      <c r="G16">
        <f>IF(OR(C16="",'Dados do teste'!$B$13=""),NA(),C16-'Dados do teste'!$B$13)</f>
        <v/>
      </c>
    </row>
    <row r="17">
      <c r="A17" s="4" t="n">
        <v>25</v>
      </c>
      <c r="B17" s="5" t="n"/>
      <c r="C17" s="5" t="n"/>
      <c r="D17" s="6">
        <f>IF(OR(C17="",'Dados do teste'!$B$13=""),"",C17-'Dados do teste'!$B$13)</f>
        <v/>
      </c>
      <c r="E17" s="5" t="n"/>
      <c r="F17" s="5" t="n"/>
      <c r="G17">
        <f>IF(OR(C17="",'Dados do teste'!$B$13=""),NA(),C17-'Dados do teste'!$B$13)</f>
        <v/>
      </c>
    </row>
    <row r="18">
      <c r="A18" s="4" t="n">
        <v>30</v>
      </c>
      <c r="B18" s="5" t="n"/>
      <c r="C18" s="5" t="n"/>
      <c r="D18" s="6">
        <f>IF(OR(C18="",'Dados do teste'!$B$13=""),"",C18-'Dados do teste'!$B$13)</f>
        <v/>
      </c>
      <c r="E18" s="5" t="n"/>
      <c r="F18" s="5" t="n"/>
      <c r="G18">
        <f>IF(OR(C18="",'Dados do teste'!$B$13=""),NA(),C18-'Dados do teste'!$B$13)</f>
        <v/>
      </c>
    </row>
    <row r="19">
      <c r="A19" s="4" t="n">
        <v>40</v>
      </c>
      <c r="B19" s="5" t="n"/>
      <c r="C19" s="5" t="n"/>
      <c r="D19" s="6">
        <f>IF(OR(C19="",'Dados do teste'!$B$13=""),"",C19-'Dados do teste'!$B$13)</f>
        <v/>
      </c>
      <c r="E19" s="5" t="n"/>
      <c r="F19" s="5" t="n"/>
      <c r="G19">
        <f>IF(OR(C19="",'Dados do teste'!$B$13=""),NA(),C19-'Dados do teste'!$B$13)</f>
        <v/>
      </c>
    </row>
    <row r="20">
      <c r="A20" s="4" t="n">
        <v>50</v>
      </c>
      <c r="B20" s="5" t="n"/>
      <c r="C20" s="5" t="n"/>
      <c r="D20" s="6">
        <f>IF(OR(C20="",'Dados do teste'!$B$13=""),"",C20-'Dados do teste'!$B$13)</f>
        <v/>
      </c>
      <c r="E20" s="5" t="n"/>
      <c r="F20" s="5" t="n"/>
      <c r="G20">
        <f>IF(OR(C20="",'Dados do teste'!$B$13=""),NA(),C20-'Dados do teste'!$B$13)</f>
        <v/>
      </c>
    </row>
    <row r="21">
      <c r="A21" s="4" t="n">
        <v>60</v>
      </c>
      <c r="B21" s="5" t="n"/>
      <c r="C21" s="5" t="n"/>
      <c r="D21" s="6">
        <f>IF(OR(C21="",'Dados do teste'!$B$13=""),"",C21-'Dados do teste'!$B$13)</f>
        <v/>
      </c>
      <c r="E21" s="5" t="n"/>
      <c r="F21" s="5" t="n"/>
      <c r="G21">
        <f>IF(OR(C21="",'Dados do teste'!$B$13=""),NA(),C21-'Dados do teste'!$B$13)</f>
        <v/>
      </c>
    </row>
    <row r="22">
      <c r="A22" s="4" t="n">
        <v>75</v>
      </c>
      <c r="B22" s="5" t="n"/>
      <c r="C22" s="5" t="n"/>
      <c r="D22" s="6">
        <f>IF(OR(C22="",'Dados do teste'!$B$13=""),"",C22-'Dados do teste'!$B$13)</f>
        <v/>
      </c>
      <c r="E22" s="5" t="n"/>
      <c r="F22" s="5" t="n"/>
      <c r="G22">
        <f>IF(OR(C22="",'Dados do teste'!$B$13=""),NA(),C22-'Dados do teste'!$B$13)</f>
        <v/>
      </c>
    </row>
    <row r="23">
      <c r="A23" s="4" t="n">
        <v>90</v>
      </c>
      <c r="B23" s="5" t="n"/>
      <c r="C23" s="5" t="n"/>
      <c r="D23" s="6">
        <f>IF(OR(C23="",'Dados do teste'!$B$13=""),"",C23-'Dados do teste'!$B$13)</f>
        <v/>
      </c>
      <c r="E23" s="5" t="n"/>
      <c r="F23" s="5" t="n"/>
      <c r="G23">
        <f>IF(OR(C23="",'Dados do teste'!$B$13=""),NA(),C23-'Dados do teste'!$B$13)</f>
        <v/>
      </c>
    </row>
    <row r="24">
      <c r="A24" s="4" t="n">
        <v>105</v>
      </c>
      <c r="B24" s="5" t="n"/>
      <c r="C24" s="5" t="n"/>
      <c r="D24" s="6">
        <f>IF(OR(C24="",'Dados do teste'!$B$13=""),"",C24-'Dados do teste'!$B$13)</f>
        <v/>
      </c>
      <c r="E24" s="5" t="n"/>
      <c r="F24" s="5" t="n"/>
      <c r="G24">
        <f>IF(OR(C24="",'Dados do teste'!$B$13=""),NA(),C24-'Dados do teste'!$B$13)</f>
        <v/>
      </c>
    </row>
    <row r="25">
      <c r="A25" s="4" t="n">
        <v>120</v>
      </c>
      <c r="B25" s="5" t="n"/>
      <c r="C25" s="5" t="n"/>
      <c r="D25" s="6">
        <f>IF(OR(C25="",'Dados do teste'!$B$13=""),"",C25-'Dados do teste'!$B$13)</f>
        <v/>
      </c>
      <c r="E25" s="5" t="n"/>
      <c r="F25" s="5" t="n"/>
      <c r="G25">
        <f>IF(OR(C25="",'Dados do teste'!$B$13=""),NA(),C25-'Dados do teste'!$B$13)</f>
        <v/>
      </c>
    </row>
    <row r="26">
      <c r="A26" s="4" t="n">
        <v>150</v>
      </c>
      <c r="B26" s="5" t="n"/>
      <c r="C26" s="5" t="n"/>
      <c r="D26" s="6">
        <f>IF(OR(C26="",'Dados do teste'!$B$13=""),"",C26-'Dados do teste'!$B$13)</f>
        <v/>
      </c>
      <c r="E26" s="5" t="n"/>
      <c r="F26" s="5" t="n"/>
      <c r="G26">
        <f>IF(OR(C26="",'Dados do teste'!$B$13=""),NA(),C26-'Dados do teste'!$B$13)</f>
        <v/>
      </c>
    </row>
    <row r="27">
      <c r="A27" s="4" t="n">
        <v>180</v>
      </c>
      <c r="B27" s="5" t="n"/>
      <c r="C27" s="5" t="n"/>
      <c r="D27" s="6">
        <f>IF(OR(C27="",'Dados do teste'!$B$13=""),"",C27-'Dados do teste'!$B$13)</f>
        <v/>
      </c>
      <c r="E27" s="5" t="n"/>
      <c r="F27" s="5" t="n"/>
      <c r="G27">
        <f>IF(OR(C27="",'Dados do teste'!$B$13=""),NA(),C27-'Dados do teste'!$B$13)</f>
        <v/>
      </c>
    </row>
    <row r="28">
      <c r="A28" s="4" t="n">
        <v>210</v>
      </c>
      <c r="B28" s="5" t="n"/>
      <c r="C28" s="5" t="n"/>
      <c r="D28" s="6">
        <f>IF(OR(C28="",'Dados do teste'!$B$13=""),"",C28-'Dados do teste'!$B$13)</f>
        <v/>
      </c>
      <c r="E28" s="5" t="n"/>
      <c r="F28" s="5" t="n"/>
      <c r="G28">
        <f>IF(OR(C28="",'Dados do teste'!$B$13=""),NA(),C28-'Dados do teste'!$B$13)</f>
        <v/>
      </c>
    </row>
    <row r="29">
      <c r="A29" s="4" t="n">
        <v>240</v>
      </c>
      <c r="B29" s="5" t="n"/>
      <c r="C29" s="5" t="n"/>
      <c r="D29" s="6">
        <f>IF(OR(C29="",'Dados do teste'!$B$13=""),"",C29-'Dados do teste'!$B$13)</f>
        <v/>
      </c>
      <c r="E29" s="5" t="n"/>
      <c r="F29" s="5" t="n"/>
      <c r="G29">
        <f>IF(OR(C29="",'Dados do teste'!$B$13=""),NA(),C29-'Dados do teste'!$B$13)</f>
        <v/>
      </c>
    </row>
    <row r="30">
      <c r="A30" s="4" t="n">
        <v>300</v>
      </c>
      <c r="B30" s="5" t="n"/>
      <c r="C30" s="5" t="n"/>
      <c r="D30" s="6">
        <f>IF(OR(C30="",'Dados do teste'!$B$13=""),"",C30-'Dados do teste'!$B$13)</f>
        <v/>
      </c>
      <c r="E30" s="5" t="n"/>
      <c r="F30" s="5" t="n"/>
      <c r="G30">
        <f>IF(OR(C30="",'Dados do teste'!$B$13=""),NA(),C30-'Dados do teste'!$B$13)</f>
        <v/>
      </c>
    </row>
    <row r="31">
      <c r="A31" s="4" t="n">
        <v>360</v>
      </c>
      <c r="B31" s="5" t="n"/>
      <c r="C31" s="5" t="n"/>
      <c r="D31" s="6">
        <f>IF(OR(C31="",'Dados do teste'!$B$13=""),"",C31-'Dados do teste'!$B$13)</f>
        <v/>
      </c>
      <c r="E31" s="5" t="n"/>
      <c r="F31" s="5" t="n"/>
      <c r="G31">
        <f>IF(OR(C31="",'Dados do teste'!$B$13=""),NA(),C31-'Dados do teste'!$B$13)</f>
        <v/>
      </c>
    </row>
    <row r="32">
      <c r="A32" s="4" t="n">
        <v>420</v>
      </c>
      <c r="B32" s="5" t="n"/>
      <c r="C32" s="5" t="n"/>
      <c r="D32" s="6">
        <f>IF(OR(C32="",'Dados do teste'!$B$13=""),"",C32-'Dados do teste'!$B$13)</f>
        <v/>
      </c>
      <c r="E32" s="5" t="n"/>
      <c r="F32" s="5" t="n"/>
      <c r="G32">
        <f>IF(OR(C32="",'Dados do teste'!$B$13=""),NA(),C32-'Dados do teste'!$B$13)</f>
        <v/>
      </c>
    </row>
    <row r="33">
      <c r="A33" s="4" t="n">
        <v>480</v>
      </c>
      <c r="B33" s="5" t="n"/>
      <c r="C33" s="5" t="n"/>
      <c r="D33" s="6">
        <f>IF(OR(C33="",'Dados do teste'!$B$13=""),"",C33-'Dados do teste'!$B$13)</f>
        <v/>
      </c>
      <c r="E33" s="5" t="n"/>
      <c r="F33" s="5" t="n"/>
      <c r="G33">
        <f>IF(OR(C33="",'Dados do teste'!$B$13=""),NA(),C33-'Dados do teste'!$B$13)</f>
        <v/>
      </c>
    </row>
    <row r="34">
      <c r="A34" s="4" t="n">
        <v>600</v>
      </c>
      <c r="B34" s="5" t="n"/>
      <c r="C34" s="5" t="n"/>
      <c r="D34" s="6">
        <f>IF(OR(C34="",'Dados do teste'!$B$13=""),"",C34-'Dados do teste'!$B$13)</f>
        <v/>
      </c>
      <c r="E34" s="5" t="n"/>
      <c r="F34" s="5" t="n"/>
      <c r="G34">
        <f>IF(OR(C34="",'Dados do teste'!$B$13=""),NA(),C34-'Dados do teste'!$B$13)</f>
        <v/>
      </c>
    </row>
    <row r="35">
      <c r="A35" s="4" t="n">
        <v>720</v>
      </c>
      <c r="B35" s="5" t="n"/>
      <c r="C35" s="5" t="n"/>
      <c r="D35" s="6">
        <f>IF(OR(C35="",'Dados do teste'!$B$13=""),"",C35-'Dados do teste'!$B$13)</f>
        <v/>
      </c>
      <c r="E35" s="5" t="n"/>
      <c r="F35" s="5" t="n"/>
      <c r="G35">
        <f>IF(OR(C35="",'Dados do teste'!$B$13=""),NA(),C35-'Dados do teste'!$B$13)</f>
        <v/>
      </c>
    </row>
    <row r="36">
      <c r="A36" s="4" t="n">
        <v>840</v>
      </c>
      <c r="B36" s="5" t="n"/>
      <c r="C36" s="5" t="n"/>
      <c r="D36" s="6">
        <f>IF(OR(C36="",'Dados do teste'!$B$13=""),"",C36-'Dados do teste'!$B$13)</f>
        <v/>
      </c>
      <c r="E36" s="5" t="n"/>
      <c r="F36" s="5" t="n"/>
      <c r="G36">
        <f>IF(OR(C36="",'Dados do teste'!$B$13=""),NA(),C36-'Dados do teste'!$B$13)</f>
        <v/>
      </c>
    </row>
    <row r="37">
      <c r="A37" s="4" t="n">
        <v>960</v>
      </c>
      <c r="B37" s="5" t="n"/>
      <c r="C37" s="5" t="n"/>
      <c r="D37" s="6">
        <f>IF(OR(C37="",'Dados do teste'!$B$13=""),"",C37-'Dados do teste'!$B$13)</f>
        <v/>
      </c>
      <c r="E37" s="5" t="n"/>
      <c r="F37" s="5" t="n"/>
      <c r="G37">
        <f>IF(OR(C37="",'Dados do teste'!$B$13=""),NA(),C37-'Dados do teste'!$B$13)</f>
        <v/>
      </c>
    </row>
    <row r="38">
      <c r="A38" s="4" t="n">
        <v>1080</v>
      </c>
      <c r="B38" s="5" t="n"/>
      <c r="C38" s="5" t="n"/>
      <c r="D38" s="6">
        <f>IF(OR(C38="",'Dados do teste'!$B$13=""),"",C38-'Dados do teste'!$B$13)</f>
        <v/>
      </c>
      <c r="E38" s="5" t="n"/>
      <c r="F38" s="5" t="n"/>
      <c r="G38">
        <f>IF(OR(C38="",'Dados do teste'!$B$13=""),NA(),C38-'Dados do teste'!$B$13)</f>
        <v/>
      </c>
    </row>
    <row r="39">
      <c r="A39" s="4" t="n">
        <v>1200</v>
      </c>
      <c r="B39" s="5" t="n"/>
      <c r="C39" s="5" t="n"/>
      <c r="D39" s="6">
        <f>IF(OR(C39="",'Dados do teste'!$B$13=""),"",C39-'Dados do teste'!$B$13)</f>
        <v/>
      </c>
      <c r="E39" s="5" t="n"/>
      <c r="F39" s="5" t="n"/>
      <c r="G39">
        <f>IF(OR(C39="",'Dados do teste'!$B$13=""),NA(),C39-'Dados do teste'!$B$13)</f>
        <v/>
      </c>
    </row>
    <row r="40">
      <c r="A40" s="4" t="n">
        <v>1320</v>
      </c>
      <c r="B40" s="5" t="n"/>
      <c r="C40" s="5" t="n"/>
      <c r="D40" s="6">
        <f>IF(OR(C40="",'Dados do teste'!$B$13=""),"",C40-'Dados do teste'!$B$13)</f>
        <v/>
      </c>
      <c r="E40" s="5" t="n"/>
      <c r="F40" s="5" t="n"/>
      <c r="G40">
        <f>IF(OR(C40="",'Dados do teste'!$B$13=""),NA(),C40-'Dados do teste'!$B$13)</f>
        <v/>
      </c>
    </row>
    <row r="41">
      <c r="A41" s="4" t="n">
        <v>1440</v>
      </c>
      <c r="B41" s="5" t="n"/>
      <c r="C41" s="5" t="n"/>
      <c r="D41" s="6">
        <f>IF(OR(C41="",'Dados do teste'!$B$13=""),"",C41-'Dados do teste'!$B$13)</f>
        <v/>
      </c>
      <c r="E41" s="5" t="n"/>
      <c r="F41" s="5" t="n"/>
      <c r="G41">
        <f>IF(OR(C41="",'Dados do teste'!$B$13=""),NA(),C41-'Dados do teste'!$B$13)</f>
        <v/>
      </c>
    </row>
  </sheetData>
  <mergeCells count="1">
    <mergeCell ref="A1:F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6" customWidth="1" min="3" max="3"/>
    <col width="18" customWidth="1" min="4" max="4"/>
    <col width="16" customWidth="1" min="5" max="5"/>
    <col width="34" customWidth="1" min="6" max="6"/>
  </cols>
  <sheetData>
    <row r="1">
      <c r="A1" s="1" t="inlineStr">
        <is>
          <t>Leituras da recuperação (depois de desligar a bomba)</t>
        </is>
      </c>
    </row>
    <row r="2">
      <c r="A2" s="2" t="inlineStr">
        <is>
          <t>Modelo gratuito: sispocos.com/planilha-de-teste-de-bombeamento/. Células amarelas = preencher.</t>
        </is>
      </c>
    </row>
    <row r="3">
      <c r="A3" s="7" t="inlineStr">
        <is>
          <t>Nível dinâmico no fim do bombeamento (m):</t>
        </is>
      </c>
      <c r="D3" s="8">
        <f>IFERROR(INDEX(Bombeamento!C5:C41,MATCH(9.99E+307,Bombeamento!C5:C41)),"")</f>
        <v/>
      </c>
    </row>
    <row r="4" ht="32" customHeight="1">
      <c r="A4" s="3" t="inlineStr">
        <is>
          <t>Tempo desde que desligou t' (min)</t>
        </is>
      </c>
      <c r="B4" s="3" t="inlineStr">
        <is>
          <t>Hora da leitura</t>
        </is>
      </c>
      <c r="C4" s="3" t="inlineStr">
        <is>
          <t>Nível da água (m)</t>
        </is>
      </c>
      <c r="D4" s="3" t="inlineStr">
        <is>
          <t>Rebaixamento residual (m)</t>
        </is>
      </c>
      <c r="E4" s="3" t="inlineStr">
        <is>
          <t>Recuperação (%)</t>
        </is>
      </c>
      <c r="F4" s="3" t="inlineStr">
        <is>
          <t>Observação</t>
        </is>
      </c>
    </row>
    <row r="5">
      <c r="A5" s="4" t="n">
        <v>1</v>
      </c>
      <c r="B5" s="5" t="n"/>
      <c r="C5" s="5" t="n"/>
      <c r="D5" s="6">
        <f>IF(OR(C5="",'Dados do teste'!$B$13=""),"",C5-'Dados do teste'!$B$13)</f>
        <v/>
      </c>
      <c r="E5" s="9">
        <f>IF(OR(C5="",$D$3="",'Dados do teste'!$B$13=""),"",($D$3-C5)/($D$3-'Dados do teste'!$B$13))</f>
        <v/>
      </c>
      <c r="F5" s="5" t="n"/>
    </row>
    <row r="6">
      <c r="A6" s="4" t="n">
        <v>2</v>
      </c>
      <c r="B6" s="5" t="n"/>
      <c r="C6" s="5" t="n"/>
      <c r="D6" s="6">
        <f>IF(OR(C6="",'Dados do teste'!$B$13=""),"",C6-'Dados do teste'!$B$13)</f>
        <v/>
      </c>
      <c r="E6" s="9">
        <f>IF(OR(C6="",$D$3="",'Dados do teste'!$B$13=""),"",($D$3-C6)/($D$3-'Dados do teste'!$B$13))</f>
        <v/>
      </c>
      <c r="F6" s="5" t="n"/>
    </row>
    <row r="7">
      <c r="A7" s="4" t="n">
        <v>3</v>
      </c>
      <c r="B7" s="5" t="n"/>
      <c r="C7" s="5" t="n"/>
      <c r="D7" s="6">
        <f>IF(OR(C7="",'Dados do teste'!$B$13=""),"",C7-'Dados do teste'!$B$13)</f>
        <v/>
      </c>
      <c r="E7" s="9">
        <f>IF(OR(C7="",$D$3="",'Dados do teste'!$B$13=""),"",($D$3-C7)/($D$3-'Dados do teste'!$B$13))</f>
        <v/>
      </c>
      <c r="F7" s="5" t="n"/>
    </row>
    <row r="8">
      <c r="A8" s="4" t="n">
        <v>4</v>
      </c>
      <c r="B8" s="5" t="n"/>
      <c r="C8" s="5" t="n"/>
      <c r="D8" s="6">
        <f>IF(OR(C8="",'Dados do teste'!$B$13=""),"",C8-'Dados do teste'!$B$13)</f>
        <v/>
      </c>
      <c r="E8" s="9">
        <f>IF(OR(C8="",$D$3="",'Dados do teste'!$B$13=""),"",($D$3-C8)/($D$3-'Dados do teste'!$B$13))</f>
        <v/>
      </c>
      <c r="F8" s="5" t="n"/>
    </row>
    <row r="9">
      <c r="A9" s="4" t="n">
        <v>5</v>
      </c>
      <c r="B9" s="5" t="n"/>
      <c r="C9" s="5" t="n"/>
      <c r="D9" s="6">
        <f>IF(OR(C9="",'Dados do teste'!$B$13=""),"",C9-'Dados do teste'!$B$13)</f>
        <v/>
      </c>
      <c r="E9" s="9">
        <f>IF(OR(C9="",$D$3="",'Dados do teste'!$B$13=""),"",($D$3-C9)/($D$3-'Dados do teste'!$B$13))</f>
        <v/>
      </c>
      <c r="F9" s="5" t="n"/>
    </row>
    <row r="10">
      <c r="A10" s="4" t="n">
        <v>6</v>
      </c>
      <c r="B10" s="5" t="n"/>
      <c r="C10" s="5" t="n"/>
      <c r="D10" s="6">
        <f>IF(OR(C10="",'Dados do teste'!$B$13=""),"",C10-'Dados do teste'!$B$13)</f>
        <v/>
      </c>
      <c r="E10" s="9">
        <f>IF(OR(C10="",$D$3="",'Dados do teste'!$B$13=""),"",($D$3-C10)/($D$3-'Dados do teste'!$B$13))</f>
        <v/>
      </c>
      <c r="F10" s="5" t="n"/>
    </row>
    <row r="11">
      <c r="A11" s="4" t="n">
        <v>8</v>
      </c>
      <c r="B11" s="5" t="n"/>
      <c r="C11" s="5" t="n"/>
      <c r="D11" s="6">
        <f>IF(OR(C11="",'Dados do teste'!$B$13=""),"",C11-'Dados do teste'!$B$13)</f>
        <v/>
      </c>
      <c r="E11" s="9">
        <f>IF(OR(C11="",$D$3="",'Dados do teste'!$B$13=""),"",($D$3-C11)/($D$3-'Dados do teste'!$B$13))</f>
        <v/>
      </c>
      <c r="F11" s="5" t="n"/>
    </row>
    <row r="12">
      <c r="A12" s="4" t="n">
        <v>10</v>
      </c>
      <c r="B12" s="5" t="n"/>
      <c r="C12" s="5" t="n"/>
      <c r="D12" s="6">
        <f>IF(OR(C12="",'Dados do teste'!$B$13=""),"",C12-'Dados do teste'!$B$13)</f>
        <v/>
      </c>
      <c r="E12" s="9">
        <f>IF(OR(C12="",$D$3="",'Dados do teste'!$B$13=""),"",($D$3-C12)/($D$3-'Dados do teste'!$B$13))</f>
        <v/>
      </c>
      <c r="F12" s="5" t="n"/>
    </row>
    <row r="13">
      <c r="A13" s="4" t="n">
        <v>12</v>
      </c>
      <c r="B13" s="5" t="n"/>
      <c r="C13" s="5" t="n"/>
      <c r="D13" s="6">
        <f>IF(OR(C13="",'Dados do teste'!$B$13=""),"",C13-'Dados do teste'!$B$13)</f>
        <v/>
      </c>
      <c r="E13" s="9">
        <f>IF(OR(C13="",$D$3="",'Dados do teste'!$B$13=""),"",($D$3-C13)/($D$3-'Dados do teste'!$B$13))</f>
        <v/>
      </c>
      <c r="F13" s="5" t="n"/>
    </row>
    <row r="14">
      <c r="A14" s="4" t="n">
        <v>15</v>
      </c>
      <c r="B14" s="5" t="n"/>
      <c r="C14" s="5" t="n"/>
      <c r="D14" s="6">
        <f>IF(OR(C14="",'Dados do teste'!$B$13=""),"",C14-'Dados do teste'!$B$13)</f>
        <v/>
      </c>
      <c r="E14" s="9">
        <f>IF(OR(C14="",$D$3="",'Dados do teste'!$B$13=""),"",($D$3-C14)/($D$3-'Dados do teste'!$B$13))</f>
        <v/>
      </c>
      <c r="F14" s="5" t="n"/>
    </row>
    <row r="15">
      <c r="A15" s="4" t="n">
        <v>20</v>
      </c>
      <c r="B15" s="5" t="n"/>
      <c r="C15" s="5" t="n"/>
      <c r="D15" s="6">
        <f>IF(OR(C15="",'Dados do teste'!$B$13=""),"",C15-'Dados do teste'!$B$13)</f>
        <v/>
      </c>
      <c r="E15" s="9">
        <f>IF(OR(C15="",$D$3="",'Dados do teste'!$B$13=""),"",($D$3-C15)/($D$3-'Dados do teste'!$B$13))</f>
        <v/>
      </c>
      <c r="F15" s="5" t="n"/>
    </row>
    <row r="16">
      <c r="A16" s="4" t="n">
        <v>25</v>
      </c>
      <c r="B16" s="5" t="n"/>
      <c r="C16" s="5" t="n"/>
      <c r="D16" s="6">
        <f>IF(OR(C16="",'Dados do teste'!$B$13=""),"",C16-'Dados do teste'!$B$13)</f>
        <v/>
      </c>
      <c r="E16" s="9">
        <f>IF(OR(C16="",$D$3="",'Dados do teste'!$B$13=""),"",($D$3-C16)/($D$3-'Dados do teste'!$B$13))</f>
        <v/>
      </c>
      <c r="F16" s="5" t="n"/>
    </row>
    <row r="17">
      <c r="A17" s="4" t="n">
        <v>30</v>
      </c>
      <c r="B17" s="5" t="n"/>
      <c r="C17" s="5" t="n"/>
      <c r="D17" s="6">
        <f>IF(OR(C17="",'Dados do teste'!$B$13=""),"",C17-'Dados do teste'!$B$13)</f>
        <v/>
      </c>
      <c r="E17" s="9">
        <f>IF(OR(C17="",$D$3="",'Dados do teste'!$B$13=""),"",($D$3-C17)/($D$3-'Dados do teste'!$B$13))</f>
        <v/>
      </c>
      <c r="F17" s="5" t="n"/>
    </row>
    <row r="18">
      <c r="A18" s="4" t="n">
        <v>40</v>
      </c>
      <c r="B18" s="5" t="n"/>
      <c r="C18" s="5" t="n"/>
      <c r="D18" s="6">
        <f>IF(OR(C18="",'Dados do teste'!$B$13=""),"",C18-'Dados do teste'!$B$13)</f>
        <v/>
      </c>
      <c r="E18" s="9">
        <f>IF(OR(C18="",$D$3="",'Dados do teste'!$B$13=""),"",($D$3-C18)/($D$3-'Dados do teste'!$B$13))</f>
        <v/>
      </c>
      <c r="F18" s="5" t="n"/>
    </row>
    <row r="19">
      <c r="A19" s="4" t="n">
        <v>50</v>
      </c>
      <c r="B19" s="5" t="n"/>
      <c r="C19" s="5" t="n"/>
      <c r="D19" s="6">
        <f>IF(OR(C19="",'Dados do teste'!$B$13=""),"",C19-'Dados do teste'!$B$13)</f>
        <v/>
      </c>
      <c r="E19" s="9">
        <f>IF(OR(C19="",$D$3="",'Dados do teste'!$B$13=""),"",($D$3-C19)/($D$3-'Dados do teste'!$B$13))</f>
        <v/>
      </c>
      <c r="F19" s="5" t="n"/>
    </row>
    <row r="20">
      <c r="A20" s="4" t="n">
        <v>60</v>
      </c>
      <c r="B20" s="5" t="n"/>
      <c r="C20" s="5" t="n"/>
      <c r="D20" s="6">
        <f>IF(OR(C20="",'Dados do teste'!$B$13=""),"",C20-'Dados do teste'!$B$13)</f>
        <v/>
      </c>
      <c r="E20" s="9">
        <f>IF(OR(C20="",$D$3="",'Dados do teste'!$B$13=""),"",($D$3-C20)/($D$3-'Dados do teste'!$B$13))</f>
        <v/>
      </c>
      <c r="F20" s="5" t="n"/>
    </row>
    <row r="21">
      <c r="A21" s="4" t="n">
        <v>75</v>
      </c>
      <c r="B21" s="5" t="n"/>
      <c r="C21" s="5" t="n"/>
      <c r="D21" s="6">
        <f>IF(OR(C21="",'Dados do teste'!$B$13=""),"",C21-'Dados do teste'!$B$13)</f>
        <v/>
      </c>
      <c r="E21" s="9">
        <f>IF(OR(C21="",$D$3="",'Dados do teste'!$B$13=""),"",($D$3-C21)/($D$3-'Dados do teste'!$B$13))</f>
        <v/>
      </c>
      <c r="F21" s="5" t="n"/>
    </row>
    <row r="22">
      <c r="A22" s="4" t="n">
        <v>90</v>
      </c>
      <c r="B22" s="5" t="n"/>
      <c r="C22" s="5" t="n"/>
      <c r="D22" s="6">
        <f>IF(OR(C22="",'Dados do teste'!$B$13=""),"",C22-'Dados do teste'!$B$13)</f>
        <v/>
      </c>
      <c r="E22" s="9">
        <f>IF(OR(C22="",$D$3="",'Dados do teste'!$B$13=""),"",($D$3-C22)/($D$3-'Dados do teste'!$B$13))</f>
        <v/>
      </c>
      <c r="F22" s="5" t="n"/>
    </row>
    <row r="23">
      <c r="A23" s="4" t="n">
        <v>105</v>
      </c>
      <c r="B23" s="5" t="n"/>
      <c r="C23" s="5" t="n"/>
      <c r="D23" s="6">
        <f>IF(OR(C23="",'Dados do teste'!$B$13=""),"",C23-'Dados do teste'!$B$13)</f>
        <v/>
      </c>
      <c r="E23" s="9">
        <f>IF(OR(C23="",$D$3="",'Dados do teste'!$B$13=""),"",($D$3-C23)/($D$3-'Dados do teste'!$B$13))</f>
        <v/>
      </c>
      <c r="F23" s="5" t="n"/>
    </row>
    <row r="24">
      <c r="A24" s="4" t="n">
        <v>120</v>
      </c>
      <c r="B24" s="5" t="n"/>
      <c r="C24" s="5" t="n"/>
      <c r="D24" s="6">
        <f>IF(OR(C24="",'Dados do teste'!$B$13=""),"",C24-'Dados do teste'!$B$13)</f>
        <v/>
      </c>
      <c r="E24" s="9">
        <f>IF(OR(C24="",$D$3="",'Dados do teste'!$B$13=""),"",($D$3-C24)/($D$3-'Dados do teste'!$B$13))</f>
        <v/>
      </c>
      <c r="F24" s="5" t="n"/>
    </row>
    <row r="25">
      <c r="A25" s="4" t="n">
        <v>150</v>
      </c>
      <c r="B25" s="5" t="n"/>
      <c r="C25" s="5" t="n"/>
      <c r="D25" s="6">
        <f>IF(OR(C25="",'Dados do teste'!$B$13=""),"",C25-'Dados do teste'!$B$13)</f>
        <v/>
      </c>
      <c r="E25" s="9">
        <f>IF(OR(C25="",$D$3="",'Dados do teste'!$B$13=""),"",($D$3-C25)/($D$3-'Dados do teste'!$B$13))</f>
        <v/>
      </c>
      <c r="F25" s="5" t="n"/>
    </row>
    <row r="26">
      <c r="A26" s="4" t="n">
        <v>180</v>
      </c>
      <c r="B26" s="5" t="n"/>
      <c r="C26" s="5" t="n"/>
      <c r="D26" s="6">
        <f>IF(OR(C26="",'Dados do teste'!$B$13=""),"",C26-'Dados do teste'!$B$13)</f>
        <v/>
      </c>
      <c r="E26" s="9">
        <f>IF(OR(C26="",$D$3="",'Dados do teste'!$B$13=""),"",($D$3-C26)/($D$3-'Dados do teste'!$B$13))</f>
        <v/>
      </c>
      <c r="F26" s="5" t="n"/>
    </row>
    <row r="27">
      <c r="A27" s="4" t="n">
        <v>210</v>
      </c>
      <c r="B27" s="5" t="n"/>
      <c r="C27" s="5" t="n"/>
      <c r="D27" s="6">
        <f>IF(OR(C27="",'Dados do teste'!$B$13=""),"",C27-'Dados do teste'!$B$13)</f>
        <v/>
      </c>
      <c r="E27" s="9">
        <f>IF(OR(C27="",$D$3="",'Dados do teste'!$B$13=""),"",($D$3-C27)/($D$3-'Dados do teste'!$B$13))</f>
        <v/>
      </c>
      <c r="F27" s="5" t="n"/>
    </row>
    <row r="28">
      <c r="A28" s="4" t="n">
        <v>240</v>
      </c>
      <c r="B28" s="5" t="n"/>
      <c r="C28" s="5" t="n"/>
      <c r="D28" s="6">
        <f>IF(OR(C28="",'Dados do teste'!$B$13=""),"",C28-'Dados do teste'!$B$13)</f>
        <v/>
      </c>
      <c r="E28" s="9">
        <f>IF(OR(C28="",$D$3="",'Dados do teste'!$B$13=""),"",($D$3-C28)/($D$3-'Dados do teste'!$B$13))</f>
        <v/>
      </c>
      <c r="F28" s="5" t="n"/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52" customWidth="1" min="3" max="3"/>
  </cols>
  <sheetData>
    <row r="1">
      <c r="A1" s="1" t="inlineStr">
        <is>
          <t>Resultados do teste</t>
        </is>
      </c>
    </row>
    <row r="2">
      <c r="A2" s="2" t="inlineStr">
        <is>
          <t>Modelo gratuito: sispocos.com/planilha-de-teste-de-bombeamento/. Células amarelas = preencher.</t>
        </is>
      </c>
    </row>
    <row r="4" ht="32" customHeight="1">
      <c r="A4" s="3" t="inlineStr">
        <is>
          <t>Resultado</t>
        </is>
      </c>
      <c r="B4" s="3" t="inlineStr">
        <is>
          <t>Valor</t>
        </is>
      </c>
      <c r="C4" s="3" t="inlineStr">
        <is>
          <t>Como é calculado</t>
        </is>
      </c>
    </row>
    <row r="5">
      <c r="A5" s="4" t="inlineStr">
        <is>
          <t>Nível estático - NE (m)</t>
        </is>
      </c>
      <c r="B5" s="10">
        <f>IF('Dados do teste'!$B$13="","",'Dados do teste'!$B$13)</f>
        <v/>
      </c>
      <c r="C5" s="4" t="inlineStr">
        <is>
          <t>Aba Dados do teste</t>
        </is>
      </c>
    </row>
    <row r="6">
      <c r="A6" s="4" t="inlineStr">
        <is>
          <t>Nível dinâmico final - ND (m)</t>
        </is>
      </c>
      <c r="B6" s="10">
        <f>Recuperação!D3</f>
        <v/>
      </c>
      <c r="C6" s="4" t="inlineStr">
        <is>
          <t>Última leitura de nível do bombeamento</t>
        </is>
      </c>
    </row>
    <row r="7">
      <c r="A7" s="4" t="inlineStr">
        <is>
          <t>Rebaixamento - s (m)</t>
        </is>
      </c>
      <c r="B7" s="10">
        <f>IF(OR(B5="",B6=""),"",B6-B5)</f>
        <v/>
      </c>
      <c r="C7" s="4" t="inlineStr">
        <is>
          <t>s = ND − NE</t>
        </is>
      </c>
    </row>
    <row r="8">
      <c r="A8" s="4" t="inlineStr">
        <is>
          <t>Vazão do teste - Q (m³/h)</t>
        </is>
      </c>
      <c r="B8" s="10">
        <f>IF('Dados do teste'!$B$15="","",'Dados do teste'!$B$15)</f>
        <v/>
      </c>
      <c r="C8" s="4" t="inlineStr">
        <is>
          <t>Aba Dados do teste</t>
        </is>
      </c>
    </row>
    <row r="9">
      <c r="A9" s="4" t="inlineStr">
        <is>
          <t>Vazão específica - Q/s (m³/h/m)</t>
        </is>
      </c>
      <c r="B9" s="11">
        <f>IF(OR(B7="",B8="",B7=0),"",B8/B7)</f>
        <v/>
      </c>
      <c r="C9" s="4" t="inlineStr">
        <is>
          <t>Q ÷ s (anote com qual vazão e depois de quanto tempo)</t>
        </is>
      </c>
    </row>
    <row r="10">
      <c r="A10" s="4" t="inlineStr">
        <is>
          <t>Vazão específica (L/s/m)</t>
        </is>
      </c>
      <c r="B10" s="12">
        <f>IF(B9="","",B9/3.6)</f>
        <v/>
      </c>
      <c r="C10" s="4" t="inlineStr">
        <is>
          <t>m³/h/m ÷ 3,6</t>
        </is>
      </c>
    </row>
    <row r="11">
      <c r="A11" s="4" t="inlineStr">
        <is>
          <t>Recuperação na última leitura (%)</t>
        </is>
      </c>
      <c r="B11" s="13">
        <f>IFERROR(INDEX(Recuperação!E5:E28,MATCH(9.99E+307,Recuperação!E5:E28)),"")</f>
        <v/>
      </c>
      <c r="C11" s="4" t="inlineStr">
        <is>
          <t>(ND − nível) ÷ (ND − NE)</t>
        </is>
      </c>
    </row>
    <row r="13">
      <c r="A13" s="14" t="inlineStr">
        <is>
          <t>A interpretação hidráulica (transmissividade por Cooper-Jacob, perdas no escalonado) é trabalho do geólogo. No SisPoços esses cálculos, os gráficos e o relatório em PDF saem sozinhos: sispocos.com/funcoes/teste-de-bombeamento-de-poco/</t>
        </is>
      </c>
    </row>
    <row r="14"/>
    <row r="15"/>
  </sheetData>
  <mergeCells count="2">
    <mergeCell ref="A1:C1"/>
    <mergeCell ref="A13:C1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40" customWidth="1" min="5" max="5"/>
  </cols>
  <sheetData>
    <row r="1">
      <c r="A1" s="1" t="inlineStr">
        <is>
          <t>Folha de campo do teste de bombeamento (imprimir)</t>
        </is>
      </c>
    </row>
    <row r="2">
      <c r="A2" s="2" t="inlineStr">
        <is>
          <t>Modelo gratuito: sispocos.com/planilha-de-teste-de-bombeamento/. Células amarelas = preencher.</t>
        </is>
      </c>
    </row>
    <row r="3">
      <c r="A3" t="inlineStr">
        <is>
          <t>Poço: ____________________   Data: ___/___/_____   NE: ______ m   Vazão: ______ m³/h   Operador: ______________</t>
        </is>
      </c>
    </row>
    <row r="5" ht="32" customHeight="1">
      <c r="A5" s="3" t="inlineStr">
        <is>
          <t>Tempo (min)</t>
        </is>
      </c>
      <c r="B5" s="3" t="inlineStr">
        <is>
          <t>Hora</t>
        </is>
      </c>
      <c r="C5" s="3" t="inlineStr">
        <is>
          <t>Nível (m)</t>
        </is>
      </c>
      <c r="D5" s="3" t="inlineStr">
        <is>
          <t>Vazão (m³/h)</t>
        </is>
      </c>
      <c r="E5" s="3" t="inlineStr">
        <is>
          <t>Observação</t>
        </is>
      </c>
    </row>
    <row r="6" ht="20" customHeight="1">
      <c r="A6" s="4" t="n">
        <v>0</v>
      </c>
      <c r="B6" s="4" t="n"/>
      <c r="C6" s="4" t="n"/>
      <c r="D6" s="4" t="n"/>
      <c r="E6" s="4" t="n"/>
    </row>
    <row r="7" ht="20" customHeight="1">
      <c r="A7" s="4" t="n">
        <v>1</v>
      </c>
      <c r="B7" s="4" t="n"/>
      <c r="C7" s="4" t="n"/>
      <c r="D7" s="4" t="n"/>
      <c r="E7" s="4" t="n"/>
    </row>
    <row r="8" ht="20" customHeight="1">
      <c r="A8" s="4" t="n">
        <v>2</v>
      </c>
      <c r="B8" s="4" t="n"/>
      <c r="C8" s="4" t="n"/>
      <c r="D8" s="4" t="n"/>
      <c r="E8" s="4" t="n"/>
    </row>
    <row r="9" ht="20" customHeight="1">
      <c r="A9" s="4" t="n">
        <v>3</v>
      </c>
      <c r="B9" s="4" t="n"/>
      <c r="C9" s="4" t="n"/>
      <c r="D9" s="4" t="n"/>
      <c r="E9" s="4" t="n"/>
    </row>
    <row r="10" ht="20" customHeight="1">
      <c r="A10" s="4" t="n">
        <v>4</v>
      </c>
      <c r="B10" s="4" t="n"/>
      <c r="C10" s="4" t="n"/>
      <c r="D10" s="4" t="n"/>
      <c r="E10" s="4" t="n"/>
    </row>
    <row r="11" ht="20" customHeight="1">
      <c r="A11" s="4" t="n">
        <v>5</v>
      </c>
      <c r="B11" s="4" t="n"/>
      <c r="C11" s="4" t="n"/>
      <c r="D11" s="4" t="n"/>
      <c r="E11" s="4" t="n"/>
    </row>
    <row r="12" ht="20" customHeight="1">
      <c r="A12" s="4" t="n">
        <v>6</v>
      </c>
      <c r="B12" s="4" t="n"/>
      <c r="C12" s="4" t="n"/>
      <c r="D12" s="4" t="n"/>
      <c r="E12" s="4" t="n"/>
    </row>
    <row r="13" ht="20" customHeight="1">
      <c r="A13" s="4" t="n">
        <v>8</v>
      </c>
      <c r="B13" s="4" t="n"/>
      <c r="C13" s="4" t="n"/>
      <c r="D13" s="4" t="n"/>
      <c r="E13" s="4" t="n"/>
    </row>
    <row r="14" ht="20" customHeight="1">
      <c r="A14" s="4" t="n">
        <v>10</v>
      </c>
      <c r="B14" s="4" t="n"/>
      <c r="C14" s="4" t="n"/>
      <c r="D14" s="4" t="n"/>
      <c r="E14" s="4" t="n"/>
    </row>
    <row r="15" ht="20" customHeight="1">
      <c r="A15" s="4" t="n">
        <v>12</v>
      </c>
      <c r="B15" s="4" t="n"/>
      <c r="C15" s="4" t="n"/>
      <c r="D15" s="4" t="n"/>
      <c r="E15" s="4" t="n"/>
    </row>
    <row r="16" ht="20" customHeight="1">
      <c r="A16" s="4" t="n">
        <v>15</v>
      </c>
      <c r="B16" s="4" t="n"/>
      <c r="C16" s="4" t="n"/>
      <c r="D16" s="4" t="n"/>
      <c r="E16" s="4" t="n"/>
    </row>
    <row r="17" ht="20" customHeight="1">
      <c r="A17" s="4" t="n">
        <v>20</v>
      </c>
      <c r="B17" s="4" t="n"/>
      <c r="C17" s="4" t="n"/>
      <c r="D17" s="4" t="n"/>
      <c r="E17" s="4" t="n"/>
    </row>
    <row r="18" ht="20" customHeight="1">
      <c r="A18" s="4" t="n">
        <v>25</v>
      </c>
      <c r="B18" s="4" t="n"/>
      <c r="C18" s="4" t="n"/>
      <c r="D18" s="4" t="n"/>
      <c r="E18" s="4" t="n"/>
    </row>
    <row r="19" ht="20" customHeight="1">
      <c r="A19" s="4" t="n">
        <v>30</v>
      </c>
      <c r="B19" s="4" t="n"/>
      <c r="C19" s="4" t="n"/>
      <c r="D19" s="4" t="n"/>
      <c r="E19" s="4" t="n"/>
    </row>
    <row r="20" ht="20" customHeight="1">
      <c r="A20" s="4" t="n">
        <v>40</v>
      </c>
      <c r="B20" s="4" t="n"/>
      <c r="C20" s="4" t="n"/>
      <c r="D20" s="4" t="n"/>
      <c r="E20" s="4" t="n"/>
    </row>
    <row r="21" ht="20" customHeight="1">
      <c r="A21" s="4" t="n">
        <v>50</v>
      </c>
      <c r="B21" s="4" t="n"/>
      <c r="C21" s="4" t="n"/>
      <c r="D21" s="4" t="n"/>
      <c r="E21" s="4" t="n"/>
    </row>
    <row r="22" ht="20" customHeight="1">
      <c r="A22" s="4" t="n">
        <v>60</v>
      </c>
      <c r="B22" s="4" t="n"/>
      <c r="C22" s="4" t="n"/>
      <c r="D22" s="4" t="n"/>
      <c r="E22" s="4" t="n"/>
    </row>
    <row r="23" ht="20" customHeight="1">
      <c r="A23" s="4" t="n">
        <v>75</v>
      </c>
      <c r="B23" s="4" t="n"/>
      <c r="C23" s="4" t="n"/>
      <c r="D23" s="4" t="n"/>
      <c r="E23" s="4" t="n"/>
    </row>
    <row r="24" ht="20" customHeight="1">
      <c r="A24" s="4" t="n">
        <v>90</v>
      </c>
      <c r="B24" s="4" t="n"/>
      <c r="C24" s="4" t="n"/>
      <c r="D24" s="4" t="n"/>
      <c r="E24" s="4" t="n"/>
    </row>
    <row r="25" ht="20" customHeight="1">
      <c r="A25" s="4" t="n">
        <v>105</v>
      </c>
      <c r="B25" s="4" t="n"/>
      <c r="C25" s="4" t="n"/>
      <c r="D25" s="4" t="n"/>
      <c r="E25" s="4" t="n"/>
    </row>
    <row r="26" ht="20" customHeight="1">
      <c r="A26" s="4" t="n">
        <v>120</v>
      </c>
      <c r="B26" s="4" t="n"/>
      <c r="C26" s="4" t="n"/>
      <c r="D26" s="4" t="n"/>
      <c r="E26" s="4" t="n"/>
    </row>
    <row r="27" ht="20" customHeight="1">
      <c r="A27" s="4" t="n">
        <v>150</v>
      </c>
      <c r="B27" s="4" t="n"/>
      <c r="C27" s="4" t="n"/>
      <c r="D27" s="4" t="n"/>
      <c r="E27" s="4" t="n"/>
    </row>
    <row r="28" ht="20" customHeight="1">
      <c r="A28" s="4" t="n">
        <v>180</v>
      </c>
      <c r="B28" s="4" t="n"/>
      <c r="C28" s="4" t="n"/>
      <c r="D28" s="4" t="n"/>
      <c r="E28" s="4" t="n"/>
    </row>
    <row r="29" ht="20" customHeight="1">
      <c r="A29" s="4" t="n">
        <v>210</v>
      </c>
      <c r="B29" s="4" t="n"/>
      <c r="C29" s="4" t="n"/>
      <c r="D29" s="4" t="n"/>
      <c r="E29" s="4" t="n"/>
    </row>
    <row r="30" ht="20" customHeight="1">
      <c r="A30" s="4" t="n">
        <v>240</v>
      </c>
      <c r="B30" s="4" t="n"/>
      <c r="C30" s="4" t="n"/>
      <c r="D30" s="4" t="n"/>
      <c r="E30" s="4" t="n"/>
    </row>
    <row r="31" ht="20" customHeight="1">
      <c r="A31" s="4" t="n">
        <v>300</v>
      </c>
      <c r="B31" s="4" t="n"/>
      <c r="C31" s="4" t="n"/>
      <c r="D31" s="4" t="n"/>
      <c r="E31" s="4" t="n"/>
    </row>
    <row r="32" ht="20" customHeight="1">
      <c r="A32" s="4" t="n">
        <v>360</v>
      </c>
      <c r="B32" s="4" t="n"/>
      <c r="C32" s="4" t="n"/>
      <c r="D32" s="4" t="n"/>
      <c r="E32" s="4" t="n"/>
    </row>
    <row r="33" ht="20" customHeight="1">
      <c r="A33" s="4" t="n">
        <v>420</v>
      </c>
      <c r="B33" s="4" t="n"/>
      <c r="C33" s="4" t="n"/>
      <c r="D33" s="4" t="n"/>
      <c r="E33" s="4" t="n"/>
    </row>
    <row r="34" ht="20" customHeight="1">
      <c r="A34" s="4" t="n">
        <v>480</v>
      </c>
      <c r="B34" s="4" t="n"/>
      <c r="C34" s="4" t="n"/>
      <c r="D34" s="4" t="n"/>
      <c r="E34" s="4" t="n"/>
    </row>
    <row r="35" ht="20" customHeight="1">
      <c r="A35" s="4" t="n">
        <v>600</v>
      </c>
      <c r="B35" s="4" t="n"/>
      <c r="C35" s="4" t="n"/>
      <c r="D35" s="4" t="n"/>
      <c r="E35" s="4" t="n"/>
    </row>
    <row r="36" ht="20" customHeight="1">
      <c r="A36" s="4" t="n">
        <v>720</v>
      </c>
      <c r="B36" s="4" t="n"/>
      <c r="C36" s="4" t="n"/>
      <c r="D36" s="4" t="n"/>
      <c r="E36" s="4" t="n"/>
    </row>
    <row r="37" ht="20" customHeight="1">
      <c r="A37" s="4" t="n">
        <v>840</v>
      </c>
      <c r="B37" s="4" t="n"/>
      <c r="C37" s="4" t="n"/>
      <c r="D37" s="4" t="n"/>
      <c r="E37" s="4" t="n"/>
    </row>
    <row r="38" ht="20" customHeight="1">
      <c r="A38" s="4" t="n">
        <v>960</v>
      </c>
      <c r="B38" s="4" t="n"/>
      <c r="C38" s="4" t="n"/>
      <c r="D38" s="4" t="n"/>
      <c r="E38" s="4" t="n"/>
    </row>
    <row r="39" ht="20" customHeight="1">
      <c r="A39" s="4" t="n">
        <v>1080</v>
      </c>
      <c r="B39" s="4" t="n"/>
      <c r="C39" s="4" t="n"/>
      <c r="D39" s="4" t="n"/>
      <c r="E39" s="4" t="n"/>
    </row>
    <row r="40" ht="20" customHeight="1">
      <c r="A40" s="4" t="n">
        <v>1200</v>
      </c>
      <c r="B40" s="4" t="n"/>
      <c r="C40" s="4" t="n"/>
      <c r="D40" s="4" t="n"/>
      <c r="E40" s="4" t="n"/>
    </row>
    <row r="41" ht="20" customHeight="1">
      <c r="A41" s="4" t="n">
        <v>1320</v>
      </c>
      <c r="B41" s="4" t="n"/>
      <c r="C41" s="4" t="n"/>
      <c r="D41" s="4" t="n"/>
      <c r="E41" s="4" t="n"/>
    </row>
    <row r="42" ht="20" customHeight="1">
      <c r="A42" s="4" t="n">
        <v>1440</v>
      </c>
      <c r="B42" s="4" t="n"/>
      <c r="C42" s="4" t="n"/>
      <c r="D42" s="4" t="n"/>
      <c r="E42" s="4" t="n"/>
    </row>
  </sheetData>
  <mergeCells count="1">
    <mergeCell ref="A1:E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SisPoços</dc:creator>
  <dc:title xmlns:dc="http://purl.org/dc/elements/1.1/">Planilha de teste de bombeamento</dc:title>
  <dcterms:created xmlns:dcterms="http://purl.org/dc/terms/" xmlns:xsi="http://www.w3.org/2001/XMLSchema-instance" xsi:type="dcterms:W3CDTF">2026-10-17T05:06:34Z</dcterms:created>
  <dcterms:modified xmlns:dcterms="http://purl.org/dc/terms/" xmlns:xsi="http://www.w3.org/2001/XMLSchema-instance" xsi:type="dcterms:W3CDTF">2026-10-17T05:06:34Z</dcterms:modified>
</cp:coreProperties>
</file>